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3.168.10.10\документооборот\Межведомственная комиссия\Документация к учебному плану 2020 г\Учебный план\"/>
    </mc:Choice>
  </mc:AlternateContent>
  <bookViews>
    <workbookView xWindow="0" yWindow="0" windowWidth="19095" windowHeight="11340"/>
  </bookViews>
  <sheets>
    <sheet name="6сем_16 недель" sheetId="1" r:id="rId1"/>
  </sheets>
  <calcPr calcId="152511"/>
</workbook>
</file>

<file path=xl/calcChain.xml><?xml version="1.0" encoding="utf-8"?>
<calcChain xmlns="http://schemas.openxmlformats.org/spreadsheetml/2006/main">
  <c r="Q51" i="1" l="1"/>
  <c r="M51" i="1"/>
  <c r="I51" i="1"/>
  <c r="E50" i="1"/>
  <c r="D50" i="1"/>
  <c r="F50" i="1" s="1"/>
  <c r="E49" i="1"/>
  <c r="D49" i="1"/>
  <c r="F49" i="1" s="1"/>
  <c r="E48" i="1"/>
  <c r="D48" i="1"/>
  <c r="F48" i="1" s="1"/>
  <c r="E47" i="1"/>
  <c r="D47" i="1"/>
  <c r="F47" i="1" s="1"/>
  <c r="F46" i="1"/>
  <c r="E46" i="1"/>
  <c r="D46" i="1"/>
  <c r="F45" i="1"/>
  <c r="E45" i="1"/>
  <c r="D45" i="1"/>
  <c r="E44" i="1"/>
  <c r="D44" i="1"/>
  <c r="F44" i="1" s="1"/>
  <c r="E43" i="1"/>
  <c r="D43" i="1"/>
  <c r="F43" i="1" s="1"/>
  <c r="F42" i="1"/>
  <c r="E42" i="1"/>
  <c r="D42" i="1"/>
  <c r="F41" i="1"/>
  <c r="E41" i="1"/>
  <c r="D41" i="1"/>
  <c r="E40" i="1"/>
  <c r="D40" i="1"/>
  <c r="F40" i="1" s="1"/>
  <c r="D38" i="1"/>
  <c r="D37" i="1"/>
  <c r="D36" i="1" s="1"/>
  <c r="C36" i="1" s="1"/>
  <c r="R35" i="1"/>
  <c r="Q35" i="1"/>
  <c r="P35" i="1"/>
  <c r="O35" i="1"/>
  <c r="N35" i="1"/>
  <c r="M35" i="1"/>
  <c r="L35" i="1"/>
  <c r="K35" i="1"/>
  <c r="J35" i="1"/>
  <c r="E35" i="1" s="1"/>
  <c r="I35" i="1"/>
  <c r="D35" i="1" s="1"/>
  <c r="H35" i="1"/>
  <c r="G35" i="1"/>
  <c r="F32" i="1"/>
  <c r="E32" i="1"/>
  <c r="C32" i="1"/>
  <c r="E31" i="1"/>
  <c r="D31" i="1"/>
  <c r="F31" i="1" s="1"/>
  <c r="E30" i="1"/>
  <c r="D30" i="1"/>
  <c r="D29" i="1" s="1"/>
  <c r="C29" i="1" s="1"/>
  <c r="E28" i="1"/>
  <c r="D28" i="1"/>
  <c r="F28" i="1" s="1"/>
  <c r="E27" i="1"/>
  <c r="D27" i="1"/>
  <c r="D25" i="1" s="1"/>
  <c r="C25" i="1" s="1"/>
  <c r="F26" i="1"/>
  <c r="E26" i="1"/>
  <c r="D26" i="1"/>
  <c r="E24" i="1"/>
  <c r="F24" i="1" s="1"/>
  <c r="F23" i="1"/>
  <c r="E23" i="1"/>
  <c r="D23" i="1"/>
  <c r="E22" i="1"/>
  <c r="D22" i="1"/>
  <c r="F22" i="1" s="1"/>
  <c r="F20" i="1"/>
  <c r="E20" i="1"/>
  <c r="D20" i="1"/>
  <c r="D19" i="1" s="1"/>
  <c r="C19" i="1" s="1"/>
  <c r="F18" i="1"/>
  <c r="E18" i="1"/>
  <c r="D18" i="1"/>
  <c r="F17" i="1"/>
  <c r="E17" i="1"/>
  <c r="D17" i="1"/>
  <c r="E16" i="1"/>
  <c r="F16" i="1" s="1"/>
  <c r="F15" i="1"/>
  <c r="E15" i="1"/>
  <c r="D15" i="1"/>
  <c r="D14" i="1"/>
  <c r="C14" i="1" s="1"/>
  <c r="E13" i="1"/>
  <c r="D13" i="1"/>
  <c r="D11" i="1" s="1"/>
  <c r="F12" i="1"/>
  <c r="E12" i="1"/>
  <c r="D12" i="1"/>
  <c r="R10" i="1"/>
  <c r="R51" i="1" s="1"/>
  <c r="Q10" i="1"/>
  <c r="P10" i="1"/>
  <c r="P51" i="1" s="1"/>
  <c r="O10" i="1"/>
  <c r="O51" i="1" s="1"/>
  <c r="N10" i="1"/>
  <c r="N51" i="1" s="1"/>
  <c r="M10" i="1"/>
  <c r="L10" i="1"/>
  <c r="L51" i="1" s="1"/>
  <c r="K10" i="1"/>
  <c r="K51" i="1" s="1"/>
  <c r="J10" i="1"/>
  <c r="J51" i="1" s="1"/>
  <c r="I10" i="1"/>
  <c r="H10" i="1"/>
  <c r="H51" i="1" s="1"/>
  <c r="G10" i="1"/>
  <c r="G51" i="1" s="1"/>
  <c r="C11" i="1" l="1"/>
  <c r="C35" i="1"/>
  <c r="F35" i="1"/>
  <c r="F13" i="1"/>
  <c r="D21" i="1"/>
  <c r="C21" i="1" s="1"/>
  <c r="F27" i="1"/>
  <c r="F30" i="1"/>
  <c r="D39" i="1"/>
  <c r="C39" i="1" s="1"/>
  <c r="C49" i="1"/>
  <c r="C50" i="1"/>
  <c r="E10" i="1"/>
  <c r="E51" i="1" s="1"/>
  <c r="D10" i="1" l="1"/>
  <c r="D51" i="1" s="1"/>
  <c r="F10" i="1"/>
  <c r="F51" i="1" s="1"/>
  <c r="C10" i="1"/>
  <c r="C51" i="1" s="1"/>
</calcChain>
</file>

<file path=xl/sharedStrings.xml><?xml version="1.0" encoding="utf-8"?>
<sst xmlns="http://schemas.openxmlformats.org/spreadsheetml/2006/main" count="67" uniqueCount="57">
  <si>
    <r>
      <t xml:space="preserve">Примерный учебный план подготовки церковного специалиста в сфере приходского просвещения (единого профиля) </t>
    </r>
    <r>
      <rPr>
        <sz val="18"/>
        <rFont val="Arial"/>
      </rPr>
      <t>для очно-заочной формы обучения</t>
    </r>
  </si>
  <si>
    <r>
      <rPr>
        <sz val="16"/>
        <rFont val="Arial"/>
      </rPr>
      <t>Срок реализации программы:</t>
    </r>
    <r>
      <rPr>
        <b/>
        <sz val="16"/>
        <rFont val="Arial"/>
      </rPr>
      <t xml:space="preserve"> 6 семестров*</t>
    </r>
  </si>
  <si>
    <r>
      <t>Учебных недель в семестр:</t>
    </r>
    <r>
      <rPr>
        <b/>
        <sz val="16"/>
        <rFont val="Arial"/>
      </rPr>
      <t xml:space="preserve"> 16</t>
    </r>
  </si>
  <si>
    <r>
      <t>Аудиторная нагрузка в неделю: 3-4</t>
    </r>
    <r>
      <rPr>
        <b/>
        <sz val="16"/>
        <rFont val="Arial"/>
      </rPr>
      <t xml:space="preserve"> </t>
    </r>
    <r>
      <rPr>
        <sz val="16"/>
        <rFont val="Arial"/>
      </rPr>
      <t xml:space="preserve">учебных дня/ </t>
    </r>
    <r>
      <rPr>
        <b/>
        <sz val="16"/>
        <rFont val="Arial"/>
      </rPr>
      <t>12-16</t>
    </r>
    <r>
      <rPr>
        <sz val="16"/>
        <rFont val="Arial"/>
      </rPr>
      <t xml:space="preserve"> аудиторных часов</t>
    </r>
  </si>
  <si>
    <t>Общая нагрузка в з.е.</t>
  </si>
  <si>
    <t>Общая нагрузка в часах</t>
  </si>
  <si>
    <t>Ауд. часы</t>
  </si>
  <si>
    <t>Часы самост. работы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</si>
  <si>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</si>
  <si>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</si>
  <si>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</si>
  <si>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</si>
  <si>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</si>
  <si>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</si>
  <si>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общ</t>
  </si>
  <si>
    <t>ауд</t>
  </si>
  <si>
    <t>Цикл "Православное богословие". Базовая часть</t>
  </si>
  <si>
    <t>Модуль: Священное Писание</t>
  </si>
  <si>
    <t>Священное Писание Ветхого Завета</t>
  </si>
  <si>
    <t xml:space="preserve">Священное Писание Нового Завета </t>
  </si>
  <si>
    <t>Модуль: Вероучение</t>
  </si>
  <si>
    <t>Догматическое богословие/ Православное вероучение</t>
  </si>
  <si>
    <t>Апологетика</t>
  </si>
  <si>
    <t>Сравнительное богословие</t>
  </si>
  <si>
    <t>Нравственное богословие и аскетика</t>
  </si>
  <si>
    <t>Модуль: Литургика</t>
  </si>
  <si>
    <t>Введение в литургическое предание/ Устав и гимнография</t>
  </si>
  <si>
    <t>Модуль: История Церкви</t>
  </si>
  <si>
    <t>История древней Церкви</t>
  </si>
  <si>
    <t>История Русской Православной Церкви</t>
  </si>
  <si>
    <t>Модуль: Церковная словесность и искусство</t>
  </si>
  <si>
    <t>Святоотеческая письменность</t>
  </si>
  <si>
    <t>Церковное искусство</t>
  </si>
  <si>
    <t>Церковно-славянский язык</t>
  </si>
  <si>
    <t>Модуль: Нехристианские религии</t>
  </si>
  <si>
    <t>История нехристианских религий</t>
  </si>
  <si>
    <t>Новые религиозные движения (сектоведение)</t>
  </si>
  <si>
    <t>Аттестация по циклу</t>
  </si>
  <si>
    <t>Цикл " Организация приходского просвещения"</t>
  </si>
  <si>
    <t>Установочный модуль</t>
  </si>
  <si>
    <t>Основы приходской просветительской деятельности</t>
  </si>
  <si>
    <t>Логика. Теория и практика аргументации</t>
  </si>
  <si>
    <t xml:space="preserve">Модуль практики приходской работы </t>
  </si>
  <si>
    <t>Миссиология и методы миссионерской деятельности</t>
  </si>
  <si>
    <t>Православная психология</t>
  </si>
  <si>
    <t>Основы педагогического сопровождения детей в приходской общине</t>
  </si>
  <si>
    <t>Особенности просветительской работы со взрослыми в приходской общине</t>
  </si>
  <si>
    <t>Основы, формы и методы молодежного служения</t>
  </si>
  <si>
    <t>Социальная работа православного прихода</t>
  </si>
  <si>
    <t>Основы управления проектами</t>
  </si>
  <si>
    <t>Информационная поддержка и обеспечение приходской работы</t>
  </si>
  <si>
    <t>Основы сотрудничества прихода с образовательными организациями</t>
  </si>
  <si>
    <t>Учебная практика*</t>
  </si>
  <si>
    <t>Аттестация по всей программе</t>
  </si>
  <si>
    <t>ВСЕГО ПО ПРОГРАММЕ</t>
  </si>
  <si>
    <t>*Рабочий учебный план образовательной организации должен содержать не менее указанных часов общей аудиторной и самостоятельной работы. Учебная нагрузка может быть распределена на 6 - 8 семестров обучения.</t>
  </si>
  <si>
    <t>Каноническое право и новейшие документы Русской Православной Церкви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</si>
</sst>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"/>
    </font>
    <font>
      <sz val="14"/>
      <name val="Arial"/>
    </font>
    <font>
      <b/>
      <sz val="18"/>
      <name val="Arial"/>
    </font>
    <font>
      <b/>
      <sz val="16"/>
      <name val="Arial"/>
    </font>
    <font>
      <sz val="16"/>
      <name val="Arial"/>
    </font>
    <font>
      <b/>
      <sz val="14"/>
      <name val="Arial"/>
    </font>
    <font>
      <sz val="10"/>
      <name val="Arial"/>
    </font>
    <font>
      <i/>
      <u/>
      <sz val="16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i/>
      <u/>
      <sz val="16"/>
      <name val="Arial"/>
    </font>
    <font>
      <i/>
      <sz val="16"/>
      <name val="Arial"/>
    </font>
    <font>
      <i/>
      <sz val="14"/>
      <name val="Arial"/>
    </font>
    <font>
      <u/>
      <sz val="16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6"/>
      <name val="Arial"/>
    </font>
    <font>
      <sz val="16"/>
      <color rgb="FF000000"/>
      <name val="Arial"/>
    </font>
    <font>
      <u/>
      <sz val="16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u/>
      <sz val="14"/>
      <name val="Arial"/>
    </font>
    <font>
      <sz val="18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4" xfId="0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3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right"/>
    </xf>
    <xf numFmtId="0" fontId="14" fillId="3" borderId="26" xfId="0" applyFont="1" applyFill="1" applyBorder="1" applyAlignment="1">
      <alignment horizontal="right"/>
    </xf>
    <xf numFmtId="0" fontId="15" fillId="3" borderId="27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0" borderId="29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30" xfId="0" applyFont="1" applyBorder="1" applyAlignment="1"/>
    <xf numFmtId="0" fontId="1" fillId="0" borderId="28" xfId="0" applyFont="1" applyBorder="1" applyAlignment="1"/>
    <xf numFmtId="0" fontId="1" fillId="0" borderId="3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6" fillId="3" borderId="21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/>
    <xf numFmtId="0" fontId="1" fillId="3" borderId="26" xfId="0" applyFont="1" applyFill="1" applyBorder="1" applyAlignment="1"/>
    <xf numFmtId="0" fontId="1" fillId="3" borderId="28" xfId="0" applyFont="1" applyFill="1" applyBorder="1" applyAlignment="1"/>
    <xf numFmtId="0" fontId="1" fillId="3" borderId="26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0" fontId="17" fillId="3" borderId="21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18" fillId="3" borderId="26" xfId="0" applyFont="1" applyFill="1" applyBorder="1" applyAlignment="1"/>
    <xf numFmtId="0" fontId="18" fillId="3" borderId="28" xfId="0" applyFont="1" applyFill="1" applyBorder="1" applyAlignment="1"/>
    <xf numFmtId="0" fontId="18" fillId="3" borderId="26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right"/>
    </xf>
    <xf numFmtId="0" fontId="19" fillId="0" borderId="31" xfId="0" applyFont="1" applyBorder="1" applyAlignment="1"/>
    <xf numFmtId="0" fontId="20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7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24" fillId="3" borderId="21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right" vertical="center"/>
    </xf>
    <xf numFmtId="0" fontId="1" fillId="3" borderId="43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25" fillId="4" borderId="21" xfId="0" applyFont="1" applyFill="1" applyBorder="1" applyAlignment="1">
      <alignment horizontal="left" vertical="center" wrapText="1"/>
    </xf>
    <xf numFmtId="0" fontId="25" fillId="4" borderId="47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26" fillId="3" borderId="47" xfId="0" applyFont="1" applyFill="1" applyBorder="1" applyAlignment="1">
      <alignment horizontal="left" vertical="center" wrapText="1"/>
    </xf>
    <xf numFmtId="0" fontId="27" fillId="3" borderId="23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3" borderId="48" xfId="0" applyFont="1" applyFill="1" applyBorder="1" applyAlignment="1">
      <alignment vertical="center" wrapText="1"/>
    </xf>
    <xf numFmtId="0" fontId="29" fillId="3" borderId="49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right" vertical="center"/>
    </xf>
    <xf numFmtId="0" fontId="1" fillId="3" borderId="50" xfId="0" applyFont="1" applyFill="1" applyBorder="1" applyAlignment="1">
      <alignment horizontal="right" vertical="center"/>
    </xf>
    <xf numFmtId="0" fontId="3" fillId="0" borderId="51" xfId="0" applyFont="1" applyBorder="1" applyAlignment="1"/>
    <xf numFmtId="0" fontId="5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11" xfId="0" applyFont="1" applyBorder="1"/>
    <xf numFmtId="0" fontId="1" fillId="0" borderId="3" xfId="0" applyFont="1" applyBorder="1" applyAlignment="1">
      <alignment vertical="center" wrapText="1"/>
    </xf>
    <xf numFmtId="0" fontId="6" fillId="0" borderId="12" xfId="0" applyFont="1" applyBorder="1"/>
    <xf numFmtId="0" fontId="5" fillId="0" borderId="1" xfId="0" applyFont="1" applyBorder="1" applyAlignment="1">
      <alignment horizontal="center"/>
    </xf>
    <xf numFmtId="0" fontId="6" fillId="0" borderId="10" xfId="0" applyFont="1" applyBorder="1"/>
    <xf numFmtId="0" fontId="1" fillId="0" borderId="4" xfId="0" applyFont="1" applyBorder="1" applyAlignment="1">
      <alignment vertical="center" wrapText="1"/>
    </xf>
    <xf numFmtId="0" fontId="6" fillId="0" borderId="13" xfId="0" applyFont="1" applyBorder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zoomScale="50" zoomScaleNormal="50" workbookViewId="0">
      <selection activeCell="P3" sqref="P3"/>
    </sheetView>
  </sheetViews>
  <sheetFormatPr defaultColWidth="12.5703125" defaultRowHeight="15" customHeight="1" x14ac:dyDescent="0.2"/>
  <cols>
    <col min="1" max="1" width="4" customWidth="1"/>
    <col min="2" max="2" width="138.5703125" customWidth="1"/>
    <col min="3" max="3" width="12.7109375" customWidth="1"/>
    <col min="4" max="4" width="13" customWidth="1"/>
    <col min="5" max="5" width="13.5703125" customWidth="1"/>
    <col min="6" max="6" width="13.85546875" customWidth="1"/>
    <col min="7" max="7" width="9.28515625" customWidth="1"/>
    <col min="8" max="8" width="9.42578125" customWidth="1"/>
    <col min="9" max="9" width="10.5703125" customWidth="1"/>
    <col min="10" max="10" width="10" customWidth="1"/>
    <col min="11" max="11" width="9" customWidth="1"/>
    <col min="12" max="12" width="9.85546875" customWidth="1"/>
    <col min="13" max="13" width="10.5703125" customWidth="1"/>
    <col min="14" max="14" width="10.42578125" customWidth="1"/>
    <col min="15" max="16" width="9.85546875" customWidth="1"/>
    <col min="17" max="17" width="10.5703125" customWidth="1"/>
    <col min="18" max="18" width="10.85546875" customWidth="1"/>
    <col min="19" max="24" width="8.85546875" customWidth="1"/>
  </cols>
  <sheetData>
    <row r="1" spans="1:24" ht="40.5" customHeight="1" x14ac:dyDescent="0.25">
      <c r="A1" s="1"/>
      <c r="B1" s="2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3.5" customHeight="1" x14ac:dyDescent="0.35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"/>
      <c r="T2" s="1"/>
      <c r="U2" s="1"/>
      <c r="V2" s="1"/>
      <c r="W2" s="1"/>
      <c r="X2" s="1"/>
    </row>
    <row r="3" spans="1:24" ht="20.25" customHeight="1" x14ac:dyDescent="0.3">
      <c r="A3" s="1"/>
      <c r="B3" s="4" t="s">
        <v>1</v>
      </c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0.25" customHeight="1" x14ac:dyDescent="0.3">
      <c r="A4" s="1"/>
      <c r="B4" s="5" t="s">
        <v>2</v>
      </c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25" customHeight="1" x14ac:dyDescent="0.3">
      <c r="A5" s="1"/>
      <c r="B5" s="5" t="s">
        <v>3</v>
      </c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25" customHeight="1" x14ac:dyDescent="0.3">
      <c r="A6" s="1"/>
      <c r="B6" s="5"/>
      <c r="C6" s="3"/>
      <c r="D6" s="3"/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 x14ac:dyDescent="0.3">
      <c r="A7" s="1"/>
      <c r="B7" s="5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.75" customHeight="1" x14ac:dyDescent="0.25">
      <c r="A8" s="1"/>
      <c r="B8" s="114"/>
      <c r="C8" s="110" t="s">
        <v>4</v>
      </c>
      <c r="D8" s="112" t="s">
        <v>5</v>
      </c>
      <c r="E8" s="112" t="s">
        <v>6</v>
      </c>
      <c r="F8" s="116" t="s">
        <v>7</v>
      </c>
      <c r="G8" s="118" t="s">
        <v>8</v>
      </c>
      <c r="H8" s="106"/>
      <c r="I8" s="118" t="s">
        <v>9</v>
      </c>
      <c r="J8" s="106"/>
      <c r="K8" s="118" t="s">
        <v>10</v>
      </c>
      <c r="L8" s="105"/>
      <c r="M8" s="104" t="s">
        <v>11</v>
      </c>
      <c r="N8" s="105"/>
      <c r="O8" s="104" t="s">
        <v>12</v>
      </c>
      <c r="P8" s="106"/>
      <c r="Q8" s="109" t="s">
        <v>13</v>
      </c>
      <c r="R8" s="106"/>
      <c r="S8" s="1"/>
      <c r="T8" s="1"/>
      <c r="U8" s="1"/>
      <c r="V8" s="1"/>
      <c r="W8" s="1"/>
      <c r="X8" s="1"/>
    </row>
    <row r="9" spans="1:24" ht="62.25" customHeight="1" x14ac:dyDescent="0.25">
      <c r="A9" s="1"/>
      <c r="B9" s="115"/>
      <c r="C9" s="111"/>
      <c r="D9" s="113"/>
      <c r="E9" s="113"/>
      <c r="F9" s="117"/>
      <c r="G9" s="6" t="s">
        <v>14</v>
      </c>
      <c r="H9" s="7" t="s">
        <v>15</v>
      </c>
      <c r="I9" s="6" t="s">
        <v>14</v>
      </c>
      <c r="J9" s="6" t="s">
        <v>15</v>
      </c>
      <c r="K9" s="6" t="s">
        <v>14</v>
      </c>
      <c r="L9" s="8" t="s">
        <v>15</v>
      </c>
      <c r="M9" s="6" t="s">
        <v>14</v>
      </c>
      <c r="N9" s="8" t="s">
        <v>15</v>
      </c>
      <c r="O9" s="6" t="s">
        <v>14</v>
      </c>
      <c r="P9" s="8" t="s">
        <v>15</v>
      </c>
      <c r="Q9" s="9" t="s">
        <v>14</v>
      </c>
      <c r="R9" s="10" t="s">
        <v>15</v>
      </c>
      <c r="S9" s="1"/>
      <c r="T9" s="1"/>
      <c r="U9" s="1"/>
      <c r="V9" s="1"/>
      <c r="W9" s="1"/>
      <c r="X9" s="1"/>
    </row>
    <row r="10" spans="1:24" ht="20.25" customHeight="1" x14ac:dyDescent="0.3">
      <c r="A10" s="1"/>
      <c r="B10" s="11" t="s">
        <v>16</v>
      </c>
      <c r="C10" s="12">
        <f t="shared" ref="C10:D10" si="0">C11+C14+C19+C21+C25+C29+C32</f>
        <v>35</v>
      </c>
      <c r="D10" s="13">
        <f t="shared" si="0"/>
        <v>1260</v>
      </c>
      <c r="E10" s="13">
        <f t="shared" ref="E10:R10" si="1">SUM(E12:E32)</f>
        <v>800</v>
      </c>
      <c r="F10" s="14">
        <f t="shared" si="1"/>
        <v>460</v>
      </c>
      <c r="G10" s="15">
        <f t="shared" si="1"/>
        <v>274</v>
      </c>
      <c r="H10" s="16">
        <f t="shared" si="1"/>
        <v>192</v>
      </c>
      <c r="I10" s="15">
        <f t="shared" si="1"/>
        <v>247</v>
      </c>
      <c r="J10" s="16">
        <f t="shared" si="1"/>
        <v>160</v>
      </c>
      <c r="K10" s="15">
        <f t="shared" si="1"/>
        <v>337</v>
      </c>
      <c r="L10" s="16">
        <f t="shared" si="1"/>
        <v>224</v>
      </c>
      <c r="M10" s="15">
        <f t="shared" si="1"/>
        <v>141</v>
      </c>
      <c r="N10" s="16">
        <f t="shared" si="1"/>
        <v>96</v>
      </c>
      <c r="O10" s="15">
        <f t="shared" si="1"/>
        <v>168</v>
      </c>
      <c r="P10" s="16">
        <f t="shared" si="1"/>
        <v>64</v>
      </c>
      <c r="Q10" s="15">
        <f t="shared" si="1"/>
        <v>93</v>
      </c>
      <c r="R10" s="16">
        <f t="shared" si="1"/>
        <v>64</v>
      </c>
      <c r="S10" s="1"/>
      <c r="T10" s="1"/>
      <c r="U10" s="1"/>
      <c r="V10" s="1"/>
      <c r="W10" s="1"/>
      <c r="X10" s="1"/>
    </row>
    <row r="11" spans="1:24" ht="20.25" customHeight="1" x14ac:dyDescent="0.25">
      <c r="A11" s="1"/>
      <c r="B11" s="17" t="s">
        <v>17</v>
      </c>
      <c r="C11" s="18">
        <f>D11/36</f>
        <v>7</v>
      </c>
      <c r="D11" s="19">
        <f>SUM(D12:D13)</f>
        <v>252</v>
      </c>
      <c r="E11" s="20"/>
      <c r="F11" s="21"/>
      <c r="G11" s="19"/>
      <c r="H11" s="22"/>
      <c r="I11" s="23"/>
      <c r="J11" s="24"/>
      <c r="K11" s="23"/>
      <c r="L11" s="24"/>
      <c r="M11" s="23"/>
      <c r="N11" s="24"/>
      <c r="O11" s="23"/>
      <c r="P11" s="25"/>
      <c r="Q11" s="26"/>
      <c r="R11" s="27"/>
      <c r="S11" s="1"/>
      <c r="T11" s="1"/>
      <c r="U11" s="1"/>
      <c r="V11" s="1"/>
      <c r="W11" s="1"/>
      <c r="X11" s="1"/>
    </row>
    <row r="12" spans="1:24" ht="20.25" customHeight="1" x14ac:dyDescent="0.3">
      <c r="A12" s="1"/>
      <c r="B12" s="28" t="s">
        <v>18</v>
      </c>
      <c r="C12" s="29"/>
      <c r="D12" s="30">
        <f t="shared" ref="D12:E12" si="2">G12+I12+K12+M12+O12+Q12</f>
        <v>100</v>
      </c>
      <c r="E12" s="30">
        <f t="shared" si="2"/>
        <v>64</v>
      </c>
      <c r="F12" s="31">
        <f t="shared" ref="F12:F13" si="3">D12-E12</f>
        <v>36</v>
      </c>
      <c r="G12" s="31">
        <v>50</v>
      </c>
      <c r="H12" s="32">
        <v>32</v>
      </c>
      <c r="I12" s="33">
        <v>50</v>
      </c>
      <c r="J12" s="33">
        <v>32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5">
        <v>0</v>
      </c>
      <c r="R12" s="36">
        <v>0</v>
      </c>
      <c r="S12" s="1"/>
      <c r="T12" s="1"/>
      <c r="U12" s="1"/>
      <c r="V12" s="1"/>
      <c r="W12" s="1"/>
      <c r="X12" s="1"/>
    </row>
    <row r="13" spans="1:24" ht="20.25" customHeight="1" x14ac:dyDescent="0.3">
      <c r="A13" s="1"/>
      <c r="B13" s="28" t="s">
        <v>19</v>
      </c>
      <c r="C13" s="29"/>
      <c r="D13" s="30">
        <f t="shared" ref="D13:E13" si="4">G13+I13+K13+M13+O13+Q13</f>
        <v>152</v>
      </c>
      <c r="E13" s="30">
        <f t="shared" si="4"/>
        <v>96</v>
      </c>
      <c r="F13" s="31">
        <f t="shared" si="3"/>
        <v>56</v>
      </c>
      <c r="G13" s="31">
        <v>50</v>
      </c>
      <c r="H13" s="32">
        <v>32</v>
      </c>
      <c r="I13" s="33">
        <v>50</v>
      </c>
      <c r="J13" s="33">
        <v>32</v>
      </c>
      <c r="K13" s="33">
        <v>52</v>
      </c>
      <c r="L13" s="34">
        <v>32</v>
      </c>
      <c r="M13" s="33">
        <v>0</v>
      </c>
      <c r="N13" s="34">
        <v>0</v>
      </c>
      <c r="O13" s="33">
        <v>0</v>
      </c>
      <c r="P13" s="34">
        <v>0</v>
      </c>
      <c r="Q13" s="35">
        <v>0</v>
      </c>
      <c r="R13" s="36">
        <v>0</v>
      </c>
      <c r="S13" s="1"/>
      <c r="T13" s="1"/>
      <c r="U13" s="1"/>
      <c r="V13" s="1"/>
      <c r="W13" s="1"/>
      <c r="X13" s="1"/>
    </row>
    <row r="14" spans="1:24" ht="20.25" customHeight="1" x14ac:dyDescent="0.25">
      <c r="A14" s="1"/>
      <c r="B14" s="37" t="s">
        <v>20</v>
      </c>
      <c r="C14" s="18">
        <f>D14/36</f>
        <v>6</v>
      </c>
      <c r="D14" s="19">
        <f>SUM(D15:D18)</f>
        <v>216</v>
      </c>
      <c r="E14" s="38"/>
      <c r="F14" s="39"/>
      <c r="G14" s="39"/>
      <c r="H14" s="40"/>
      <c r="I14" s="41"/>
      <c r="J14" s="41"/>
      <c r="K14" s="41"/>
      <c r="L14" s="42"/>
      <c r="M14" s="41"/>
      <c r="N14" s="42"/>
      <c r="O14" s="41"/>
      <c r="P14" s="42"/>
      <c r="Q14" s="26"/>
      <c r="R14" s="27"/>
      <c r="S14" s="1"/>
      <c r="T14" s="1"/>
      <c r="U14" s="1"/>
      <c r="V14" s="1"/>
      <c r="W14" s="1"/>
      <c r="X14" s="1"/>
    </row>
    <row r="15" spans="1:24" ht="20.25" customHeight="1" x14ac:dyDescent="0.3">
      <c r="A15" s="1"/>
      <c r="B15" s="28" t="s">
        <v>21</v>
      </c>
      <c r="C15" s="29"/>
      <c r="D15" s="30">
        <f t="shared" ref="D15:E15" si="5">G15+I15+K15+M15+O15+Q15</f>
        <v>90</v>
      </c>
      <c r="E15" s="30">
        <f t="shared" si="5"/>
        <v>64</v>
      </c>
      <c r="F15" s="31">
        <f t="shared" ref="F15:F18" si="6">D15-E15</f>
        <v>26</v>
      </c>
      <c r="G15" s="31">
        <v>45</v>
      </c>
      <c r="H15" s="32">
        <v>32</v>
      </c>
      <c r="I15" s="33">
        <v>45</v>
      </c>
      <c r="J15" s="33">
        <v>32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5">
        <v>0</v>
      </c>
      <c r="R15" s="36">
        <v>0</v>
      </c>
      <c r="S15" s="1"/>
      <c r="T15" s="1"/>
      <c r="U15" s="1"/>
      <c r="V15" s="1"/>
      <c r="W15" s="1"/>
      <c r="X15" s="1"/>
    </row>
    <row r="16" spans="1:24" ht="20.25" customHeight="1" x14ac:dyDescent="0.3">
      <c r="A16" s="1"/>
      <c r="B16" s="28" t="s">
        <v>22</v>
      </c>
      <c r="C16" s="29"/>
      <c r="D16" s="30">
        <v>36</v>
      </c>
      <c r="E16" s="30">
        <f>H16+J16+L16+N16+P16+R16</f>
        <v>32</v>
      </c>
      <c r="F16" s="31">
        <f t="shared" si="6"/>
        <v>4</v>
      </c>
      <c r="G16" s="31">
        <v>36</v>
      </c>
      <c r="H16" s="32">
        <v>32</v>
      </c>
      <c r="I16" s="33">
        <v>0</v>
      </c>
      <c r="J16" s="33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5">
        <v>0</v>
      </c>
      <c r="R16" s="36">
        <v>0</v>
      </c>
      <c r="S16" s="1"/>
      <c r="T16" s="1"/>
      <c r="U16" s="1"/>
      <c r="V16" s="1"/>
      <c r="W16" s="1"/>
      <c r="X16" s="1"/>
    </row>
    <row r="17" spans="1:24" ht="20.25" customHeight="1" x14ac:dyDescent="0.3">
      <c r="A17" s="1"/>
      <c r="B17" s="28" t="s">
        <v>23</v>
      </c>
      <c r="C17" s="29"/>
      <c r="D17" s="30">
        <f t="shared" ref="D17:E17" si="7">G17+I17+K17+M17+O17+Q17</f>
        <v>45</v>
      </c>
      <c r="E17" s="30">
        <f t="shared" si="7"/>
        <v>32</v>
      </c>
      <c r="F17" s="31">
        <f t="shared" si="6"/>
        <v>13</v>
      </c>
      <c r="G17" s="31">
        <v>0</v>
      </c>
      <c r="H17" s="32">
        <v>0</v>
      </c>
      <c r="I17" s="33">
        <v>0</v>
      </c>
      <c r="J17" s="33">
        <v>0</v>
      </c>
      <c r="K17" s="33">
        <v>45</v>
      </c>
      <c r="L17" s="34">
        <v>32</v>
      </c>
      <c r="M17" s="33">
        <v>0</v>
      </c>
      <c r="N17" s="34">
        <v>0</v>
      </c>
      <c r="O17" s="33">
        <v>0</v>
      </c>
      <c r="P17" s="34">
        <v>0</v>
      </c>
      <c r="Q17" s="35">
        <v>0</v>
      </c>
      <c r="R17" s="36">
        <v>0</v>
      </c>
      <c r="S17" s="1"/>
      <c r="T17" s="1"/>
      <c r="U17" s="1"/>
      <c r="V17" s="1"/>
      <c r="W17" s="1"/>
      <c r="X17" s="1"/>
    </row>
    <row r="18" spans="1:24" ht="20.25" customHeight="1" x14ac:dyDescent="0.3">
      <c r="A18" s="1"/>
      <c r="B18" s="28" t="s">
        <v>24</v>
      </c>
      <c r="C18" s="29"/>
      <c r="D18" s="30">
        <f t="shared" ref="D18:E18" si="8">G18+I18+K18+M18+O18+Q18</f>
        <v>45</v>
      </c>
      <c r="E18" s="30">
        <f t="shared" si="8"/>
        <v>32</v>
      </c>
      <c r="F18" s="31">
        <f t="shared" si="6"/>
        <v>13</v>
      </c>
      <c r="G18" s="31">
        <v>0</v>
      </c>
      <c r="H18" s="32">
        <v>0</v>
      </c>
      <c r="I18" s="33">
        <v>0</v>
      </c>
      <c r="J18" s="33">
        <v>0</v>
      </c>
      <c r="K18" s="33">
        <v>45</v>
      </c>
      <c r="L18" s="34">
        <v>32</v>
      </c>
      <c r="M18" s="33">
        <v>0</v>
      </c>
      <c r="N18" s="34">
        <v>0</v>
      </c>
      <c r="O18" s="33">
        <v>0</v>
      </c>
      <c r="P18" s="34">
        <v>0</v>
      </c>
      <c r="Q18" s="35">
        <v>0</v>
      </c>
      <c r="R18" s="36">
        <v>0</v>
      </c>
      <c r="S18" s="1"/>
      <c r="T18" s="1"/>
      <c r="U18" s="1"/>
      <c r="V18" s="1"/>
      <c r="W18" s="1"/>
      <c r="X18" s="1"/>
    </row>
    <row r="19" spans="1:24" ht="20.25" customHeight="1" x14ac:dyDescent="0.25">
      <c r="A19" s="1"/>
      <c r="B19" s="37" t="s">
        <v>25</v>
      </c>
      <c r="C19" s="18">
        <f>D19/36</f>
        <v>3</v>
      </c>
      <c r="D19" s="19">
        <f>SUM(D20)</f>
        <v>108</v>
      </c>
      <c r="E19" s="38"/>
      <c r="F19" s="39"/>
      <c r="G19" s="39"/>
      <c r="H19" s="40"/>
      <c r="I19" s="41"/>
      <c r="J19" s="41"/>
      <c r="K19" s="41"/>
      <c r="L19" s="42"/>
      <c r="M19" s="41"/>
      <c r="N19" s="42"/>
      <c r="O19" s="41"/>
      <c r="P19" s="42"/>
      <c r="Q19" s="26"/>
      <c r="R19" s="27"/>
      <c r="S19" s="1"/>
      <c r="T19" s="1"/>
      <c r="U19" s="1"/>
      <c r="V19" s="1"/>
      <c r="W19" s="1"/>
      <c r="X19" s="1"/>
    </row>
    <row r="20" spans="1:24" ht="20.25" customHeight="1" x14ac:dyDescent="0.3">
      <c r="A20" s="1"/>
      <c r="B20" s="28" t="s">
        <v>26</v>
      </c>
      <c r="C20" s="29"/>
      <c r="D20" s="30">
        <f t="shared" ref="D20:E20" si="9">G20+I20+K20+M20+O20+Q20</f>
        <v>108</v>
      </c>
      <c r="E20" s="30">
        <f t="shared" si="9"/>
        <v>64</v>
      </c>
      <c r="F20" s="31">
        <f>D20-E20</f>
        <v>44</v>
      </c>
      <c r="G20" s="31">
        <v>0</v>
      </c>
      <c r="H20" s="32">
        <v>0</v>
      </c>
      <c r="I20" s="33">
        <v>54</v>
      </c>
      <c r="J20" s="33">
        <v>32</v>
      </c>
      <c r="K20" s="33">
        <v>54</v>
      </c>
      <c r="L20" s="34">
        <v>32</v>
      </c>
      <c r="M20" s="33">
        <v>0</v>
      </c>
      <c r="N20" s="34">
        <v>0</v>
      </c>
      <c r="O20" s="33">
        <v>0</v>
      </c>
      <c r="P20" s="34">
        <v>0</v>
      </c>
      <c r="Q20" s="35">
        <v>0</v>
      </c>
      <c r="R20" s="36">
        <v>0</v>
      </c>
      <c r="S20" s="1"/>
      <c r="T20" s="1"/>
      <c r="U20" s="1"/>
      <c r="V20" s="1"/>
      <c r="W20" s="1"/>
      <c r="X20" s="1"/>
    </row>
    <row r="21" spans="1:24" ht="20.25" customHeight="1" x14ac:dyDescent="0.25">
      <c r="A21" s="1"/>
      <c r="B21" s="43" t="s">
        <v>27</v>
      </c>
      <c r="C21" s="18">
        <f>D21/36</f>
        <v>8</v>
      </c>
      <c r="D21" s="19">
        <f>SUM(D22:D24)</f>
        <v>288</v>
      </c>
      <c r="E21" s="38"/>
      <c r="F21" s="39"/>
      <c r="G21" s="39"/>
      <c r="H21" s="40"/>
      <c r="I21" s="41"/>
      <c r="J21" s="41"/>
      <c r="K21" s="41"/>
      <c r="L21" s="42"/>
      <c r="M21" s="41"/>
      <c r="N21" s="42"/>
      <c r="O21" s="41"/>
      <c r="P21" s="42"/>
      <c r="Q21" s="26"/>
      <c r="R21" s="27"/>
      <c r="S21" s="1"/>
      <c r="T21" s="1"/>
      <c r="U21" s="1"/>
      <c r="V21" s="1"/>
      <c r="W21" s="1"/>
      <c r="X21" s="1"/>
    </row>
    <row r="22" spans="1:24" ht="20.25" customHeight="1" x14ac:dyDescent="0.3">
      <c r="A22" s="1"/>
      <c r="B22" s="28" t="s">
        <v>28</v>
      </c>
      <c r="C22" s="29"/>
      <c r="D22" s="30">
        <f t="shared" ref="D22:E22" si="10">G22+I22+K22+M22+O22+Q22</f>
        <v>96</v>
      </c>
      <c r="E22" s="30">
        <f t="shared" si="10"/>
        <v>64</v>
      </c>
      <c r="F22" s="31">
        <f t="shared" ref="F22:F24" si="11">D22-E22</f>
        <v>32</v>
      </c>
      <c r="G22" s="31">
        <v>48</v>
      </c>
      <c r="H22" s="32">
        <v>32</v>
      </c>
      <c r="I22" s="33">
        <v>48</v>
      </c>
      <c r="J22" s="33">
        <v>32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5">
        <v>0</v>
      </c>
      <c r="R22" s="36">
        <v>0</v>
      </c>
      <c r="S22" s="1"/>
      <c r="T22" s="1"/>
      <c r="U22" s="1"/>
      <c r="V22" s="1"/>
      <c r="W22" s="1"/>
      <c r="X22" s="1"/>
    </row>
    <row r="23" spans="1:24" ht="20.25" customHeight="1" x14ac:dyDescent="0.3">
      <c r="A23" s="1"/>
      <c r="B23" s="28" t="s">
        <v>29</v>
      </c>
      <c r="C23" s="29"/>
      <c r="D23" s="30">
        <f t="shared" ref="D23:E23" si="12">G23+I23+K23+M23+O23+Q23</f>
        <v>144</v>
      </c>
      <c r="E23" s="30">
        <f t="shared" si="12"/>
        <v>96</v>
      </c>
      <c r="F23" s="31">
        <f t="shared" si="11"/>
        <v>48</v>
      </c>
      <c r="G23" s="31">
        <v>0</v>
      </c>
      <c r="H23" s="32">
        <v>0</v>
      </c>
      <c r="I23" s="33">
        <v>0</v>
      </c>
      <c r="J23" s="33">
        <v>0</v>
      </c>
      <c r="K23" s="33">
        <v>48</v>
      </c>
      <c r="L23" s="34">
        <v>32</v>
      </c>
      <c r="M23" s="33">
        <v>48</v>
      </c>
      <c r="N23" s="34">
        <v>32</v>
      </c>
      <c r="O23" s="33">
        <v>48</v>
      </c>
      <c r="P23" s="34">
        <v>32</v>
      </c>
      <c r="Q23" s="35">
        <v>0</v>
      </c>
      <c r="R23" s="36">
        <v>0</v>
      </c>
      <c r="S23" s="1"/>
      <c r="T23" s="1"/>
      <c r="U23" s="1"/>
      <c r="V23" s="1"/>
      <c r="W23" s="1"/>
      <c r="X23" s="1"/>
    </row>
    <row r="24" spans="1:24" ht="20.25" customHeight="1" x14ac:dyDescent="0.25">
      <c r="A24" s="1"/>
      <c r="B24" s="44" t="s">
        <v>56</v>
      </c>
      <c r="C24" s="29"/>
      <c r="D24" s="30">
        <v>48</v>
      </c>
      <c r="E24" s="30">
        <f>H24+J24+L24+N24+P24+R24</f>
        <v>32</v>
      </c>
      <c r="F24" s="31">
        <f t="shared" si="11"/>
        <v>16</v>
      </c>
      <c r="G24" s="31">
        <v>0</v>
      </c>
      <c r="H24" s="32">
        <v>0</v>
      </c>
      <c r="I24" s="33">
        <v>0</v>
      </c>
      <c r="J24" s="33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5">
        <v>48</v>
      </c>
      <c r="R24" s="36">
        <v>32</v>
      </c>
      <c r="S24" s="1"/>
      <c r="T24" s="1"/>
      <c r="U24" s="1"/>
      <c r="V24" s="1"/>
      <c r="W24" s="1"/>
      <c r="X24" s="1"/>
    </row>
    <row r="25" spans="1:24" ht="20.25" customHeight="1" x14ac:dyDescent="0.25">
      <c r="A25" s="1"/>
      <c r="B25" s="37" t="s">
        <v>30</v>
      </c>
      <c r="C25" s="18">
        <f>D25/36</f>
        <v>5</v>
      </c>
      <c r="D25" s="19">
        <f>SUM(D26:D28)</f>
        <v>180</v>
      </c>
      <c r="E25" s="38"/>
      <c r="F25" s="39"/>
      <c r="G25" s="39"/>
      <c r="H25" s="40"/>
      <c r="I25" s="41"/>
      <c r="J25" s="41"/>
      <c r="K25" s="41"/>
      <c r="L25" s="42"/>
      <c r="M25" s="41"/>
      <c r="N25" s="42"/>
      <c r="O25" s="41"/>
      <c r="P25" s="42"/>
      <c r="Q25" s="26"/>
      <c r="R25" s="27"/>
      <c r="S25" s="1"/>
      <c r="T25" s="1"/>
      <c r="U25" s="1"/>
      <c r="V25" s="1"/>
      <c r="W25" s="1"/>
      <c r="X25" s="1"/>
    </row>
    <row r="26" spans="1:24" ht="20.25" customHeight="1" x14ac:dyDescent="0.3">
      <c r="A26" s="1"/>
      <c r="B26" s="28" t="s">
        <v>31</v>
      </c>
      <c r="C26" s="29"/>
      <c r="D26" s="30">
        <f t="shared" ref="D26:E26" si="13">G26+I26+K26+M26+O26+Q26</f>
        <v>90</v>
      </c>
      <c r="E26" s="30">
        <f t="shared" si="13"/>
        <v>64</v>
      </c>
      <c r="F26" s="31">
        <f t="shared" ref="F26:F28" si="14">D26-E26</f>
        <v>26</v>
      </c>
      <c r="G26" s="31">
        <v>0</v>
      </c>
      <c r="H26" s="32">
        <v>0</v>
      </c>
      <c r="I26" s="33">
        <v>0</v>
      </c>
      <c r="J26" s="33">
        <v>0</v>
      </c>
      <c r="K26" s="33">
        <v>45</v>
      </c>
      <c r="L26" s="34">
        <v>32</v>
      </c>
      <c r="M26" s="33">
        <v>45</v>
      </c>
      <c r="N26" s="34">
        <v>32</v>
      </c>
      <c r="O26" s="33">
        <v>0</v>
      </c>
      <c r="P26" s="34">
        <v>0</v>
      </c>
      <c r="Q26" s="35">
        <v>0</v>
      </c>
      <c r="R26" s="36">
        <v>0</v>
      </c>
      <c r="S26" s="1"/>
      <c r="T26" s="1"/>
      <c r="U26" s="1"/>
      <c r="V26" s="1"/>
      <c r="W26" s="1"/>
      <c r="X26" s="1"/>
    </row>
    <row r="27" spans="1:24" ht="20.25" customHeight="1" x14ac:dyDescent="0.3">
      <c r="A27" s="1"/>
      <c r="B27" s="28" t="s">
        <v>32</v>
      </c>
      <c r="C27" s="29"/>
      <c r="D27" s="30">
        <f t="shared" ref="D27:E27" si="15">G27+I27+K27+M27+O27+Q27</f>
        <v>45</v>
      </c>
      <c r="E27" s="30">
        <f t="shared" si="15"/>
        <v>32</v>
      </c>
      <c r="F27" s="31">
        <f t="shared" si="14"/>
        <v>13</v>
      </c>
      <c r="G27" s="31">
        <v>0</v>
      </c>
      <c r="H27" s="32">
        <v>0</v>
      </c>
      <c r="I27" s="33">
        <v>0</v>
      </c>
      <c r="J27" s="33">
        <v>0</v>
      </c>
      <c r="K27" s="33">
        <v>0</v>
      </c>
      <c r="L27" s="34">
        <v>0</v>
      </c>
      <c r="M27" s="33">
        <v>0</v>
      </c>
      <c r="N27" s="34">
        <v>0</v>
      </c>
      <c r="O27" s="33">
        <v>0</v>
      </c>
      <c r="P27" s="34">
        <v>0</v>
      </c>
      <c r="Q27" s="35">
        <v>45</v>
      </c>
      <c r="R27" s="36">
        <v>32</v>
      </c>
      <c r="S27" s="1"/>
      <c r="T27" s="1"/>
      <c r="U27" s="1"/>
      <c r="V27" s="1"/>
      <c r="W27" s="1"/>
      <c r="X27" s="1"/>
    </row>
    <row r="28" spans="1:24" ht="20.25" customHeight="1" x14ac:dyDescent="0.3">
      <c r="A28" s="1"/>
      <c r="B28" s="28" t="s">
        <v>33</v>
      </c>
      <c r="C28" s="29"/>
      <c r="D28" s="30">
        <f t="shared" ref="D28:E28" si="16">G28+I28+K28+M28+O28+Q28</f>
        <v>45</v>
      </c>
      <c r="E28" s="30">
        <f t="shared" si="16"/>
        <v>32</v>
      </c>
      <c r="F28" s="31">
        <f t="shared" si="14"/>
        <v>13</v>
      </c>
      <c r="G28" s="31">
        <v>45</v>
      </c>
      <c r="H28" s="32">
        <v>32</v>
      </c>
      <c r="I28" s="33">
        <v>0</v>
      </c>
      <c r="J28" s="33">
        <v>0</v>
      </c>
      <c r="K28" s="33">
        <v>0</v>
      </c>
      <c r="L28" s="34">
        <v>0</v>
      </c>
      <c r="M28" s="33">
        <v>0</v>
      </c>
      <c r="N28" s="34">
        <v>0</v>
      </c>
      <c r="O28" s="33">
        <v>0</v>
      </c>
      <c r="P28" s="34">
        <v>0</v>
      </c>
      <c r="Q28" s="35">
        <v>0</v>
      </c>
      <c r="R28" s="36">
        <v>0</v>
      </c>
      <c r="S28" s="1"/>
      <c r="T28" s="1"/>
      <c r="U28" s="1"/>
      <c r="V28" s="1"/>
      <c r="W28" s="1"/>
      <c r="X28" s="1"/>
    </row>
    <row r="29" spans="1:24" ht="20.25" customHeight="1" x14ac:dyDescent="0.3">
      <c r="A29" s="1"/>
      <c r="B29" s="37" t="s">
        <v>34</v>
      </c>
      <c r="C29" s="18">
        <f>D29/36</f>
        <v>4</v>
      </c>
      <c r="D29" s="19">
        <f>SUM(D30:D31)</f>
        <v>144</v>
      </c>
      <c r="E29" s="38"/>
      <c r="F29" s="39"/>
      <c r="G29" s="45"/>
      <c r="H29" s="46"/>
      <c r="I29" s="47"/>
      <c r="J29" s="47"/>
      <c r="K29" s="47"/>
      <c r="L29" s="48"/>
      <c r="M29" s="47"/>
      <c r="N29" s="48"/>
      <c r="O29" s="47"/>
      <c r="P29" s="48"/>
      <c r="Q29" s="26"/>
      <c r="R29" s="27"/>
      <c r="S29" s="1"/>
      <c r="T29" s="1"/>
      <c r="U29" s="1"/>
      <c r="V29" s="1"/>
      <c r="W29" s="1"/>
      <c r="X29" s="1"/>
    </row>
    <row r="30" spans="1:24" ht="20.25" customHeight="1" x14ac:dyDescent="0.3">
      <c r="A30" s="1"/>
      <c r="B30" s="28" t="s">
        <v>35</v>
      </c>
      <c r="C30" s="29"/>
      <c r="D30" s="30">
        <f t="shared" ref="D30:E30" si="17">G30+I30+K30+M30+O30+Q30</f>
        <v>96</v>
      </c>
      <c r="E30" s="30">
        <f t="shared" si="17"/>
        <v>64</v>
      </c>
      <c r="F30" s="31">
        <f t="shared" ref="F30:F32" si="18">D30-E30</f>
        <v>32</v>
      </c>
      <c r="G30" s="31">
        <v>0</v>
      </c>
      <c r="H30" s="32">
        <v>0</v>
      </c>
      <c r="I30" s="33">
        <v>0</v>
      </c>
      <c r="J30" s="33">
        <v>0</v>
      </c>
      <c r="K30" s="33">
        <v>48</v>
      </c>
      <c r="L30" s="34">
        <v>32</v>
      </c>
      <c r="M30" s="33">
        <v>48</v>
      </c>
      <c r="N30" s="34">
        <v>32</v>
      </c>
      <c r="O30" s="33">
        <v>0</v>
      </c>
      <c r="P30" s="34">
        <v>0</v>
      </c>
      <c r="Q30" s="35">
        <v>0</v>
      </c>
      <c r="R30" s="36">
        <v>0</v>
      </c>
      <c r="S30" s="1"/>
      <c r="T30" s="1"/>
      <c r="U30" s="1"/>
      <c r="V30" s="1"/>
      <c r="W30" s="1"/>
      <c r="X30" s="1"/>
    </row>
    <row r="31" spans="1:24" ht="20.25" customHeight="1" x14ac:dyDescent="0.3">
      <c r="A31" s="1"/>
      <c r="B31" s="28" t="s">
        <v>36</v>
      </c>
      <c r="C31" s="29"/>
      <c r="D31" s="30">
        <f t="shared" ref="D31:E31" si="19">G31+I31+K31+M31+O31+Q31</f>
        <v>48</v>
      </c>
      <c r="E31" s="30">
        <f t="shared" si="19"/>
        <v>32</v>
      </c>
      <c r="F31" s="31">
        <f t="shared" si="18"/>
        <v>16</v>
      </c>
      <c r="G31" s="31">
        <v>0</v>
      </c>
      <c r="H31" s="32">
        <v>0</v>
      </c>
      <c r="I31" s="33">
        <v>0</v>
      </c>
      <c r="J31" s="33">
        <v>0</v>
      </c>
      <c r="K31" s="33">
        <v>0</v>
      </c>
      <c r="L31" s="34">
        <v>0</v>
      </c>
      <c r="M31" s="33">
        <v>0</v>
      </c>
      <c r="N31" s="34">
        <v>0</v>
      </c>
      <c r="O31" s="33">
        <v>48</v>
      </c>
      <c r="P31" s="34">
        <v>32</v>
      </c>
      <c r="Q31" s="35">
        <v>0</v>
      </c>
      <c r="R31" s="36">
        <v>0</v>
      </c>
      <c r="S31" s="1"/>
      <c r="T31" s="1"/>
      <c r="U31" s="1"/>
      <c r="V31" s="1"/>
      <c r="W31" s="1"/>
      <c r="X31" s="1"/>
    </row>
    <row r="32" spans="1:24" ht="20.25" customHeight="1" x14ac:dyDescent="0.3">
      <c r="A32" s="1"/>
      <c r="B32" s="49" t="s">
        <v>37</v>
      </c>
      <c r="C32" s="50">
        <f>D32/36</f>
        <v>2</v>
      </c>
      <c r="D32" s="51">
        <v>72</v>
      </c>
      <c r="E32" s="30">
        <f>H32+J32+L32+N32+P32+R32</f>
        <v>0</v>
      </c>
      <c r="F32" s="31">
        <f t="shared" si="18"/>
        <v>72</v>
      </c>
      <c r="G32" s="30">
        <v>0</v>
      </c>
      <c r="H32" s="31">
        <v>0</v>
      </c>
      <c r="I32" s="52">
        <v>0</v>
      </c>
      <c r="J32" s="33">
        <v>0</v>
      </c>
      <c r="K32" s="52">
        <v>0</v>
      </c>
      <c r="L32" s="33">
        <v>0</v>
      </c>
      <c r="M32" s="52">
        <v>0</v>
      </c>
      <c r="N32" s="33">
        <v>0</v>
      </c>
      <c r="O32" s="52">
        <v>72</v>
      </c>
      <c r="P32" s="34">
        <v>0</v>
      </c>
      <c r="Q32" s="35">
        <v>0</v>
      </c>
      <c r="R32" s="36">
        <v>0</v>
      </c>
      <c r="S32" s="1"/>
      <c r="T32" s="1"/>
      <c r="U32" s="1"/>
      <c r="V32" s="1"/>
      <c r="W32" s="1"/>
      <c r="X32" s="1"/>
    </row>
    <row r="33" spans="1:24" ht="21" customHeight="1" x14ac:dyDescent="0.3">
      <c r="A33" s="1"/>
      <c r="B33" s="53"/>
      <c r="C33" s="54"/>
      <c r="D33" s="55"/>
      <c r="E33" s="55"/>
      <c r="F33" s="56"/>
      <c r="G33" s="57"/>
      <c r="H33" s="58"/>
      <c r="I33" s="59"/>
      <c r="J33" s="60"/>
      <c r="K33" s="59"/>
      <c r="L33" s="61"/>
      <c r="M33" s="59"/>
      <c r="N33" s="62"/>
      <c r="O33" s="59"/>
      <c r="P33" s="61"/>
      <c r="Q33" s="55"/>
      <c r="R33" s="63"/>
      <c r="S33" s="1"/>
      <c r="T33" s="1"/>
      <c r="U33" s="1"/>
      <c r="V33" s="1"/>
      <c r="W33" s="1"/>
      <c r="X33" s="1"/>
    </row>
    <row r="34" spans="1:24" ht="18.75" customHeight="1" x14ac:dyDescent="0.25">
      <c r="A34" s="1"/>
      <c r="B34" s="2"/>
      <c r="C34" s="3"/>
      <c r="D34" s="3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0.25" customHeight="1" x14ac:dyDescent="0.25">
      <c r="A35" s="1"/>
      <c r="B35" s="64" t="s">
        <v>38</v>
      </c>
      <c r="C35" s="65">
        <f t="shared" ref="C35:C36" si="20">D35/36</f>
        <v>27</v>
      </c>
      <c r="D35" s="66">
        <f t="shared" ref="D35:E35" si="21">G35+I35+K35+M35+O35+Q35</f>
        <v>972</v>
      </c>
      <c r="E35" s="66">
        <f t="shared" si="21"/>
        <v>496</v>
      </c>
      <c r="F35" s="67">
        <f>D35-E35</f>
        <v>476</v>
      </c>
      <c r="G35" s="68">
        <f t="shared" ref="G35:R35" si="22">SUM(G36:G50)</f>
        <v>72</v>
      </c>
      <c r="H35" s="69">
        <f t="shared" si="22"/>
        <v>48</v>
      </c>
      <c r="I35" s="70">
        <f t="shared" si="22"/>
        <v>96</v>
      </c>
      <c r="J35" s="70">
        <f t="shared" si="22"/>
        <v>64</v>
      </c>
      <c r="K35" s="68">
        <f t="shared" si="22"/>
        <v>0</v>
      </c>
      <c r="L35" s="69">
        <f t="shared" si="22"/>
        <v>0</v>
      </c>
      <c r="M35" s="68">
        <f t="shared" si="22"/>
        <v>200</v>
      </c>
      <c r="N35" s="69">
        <f t="shared" si="22"/>
        <v>128</v>
      </c>
      <c r="O35" s="68">
        <f t="shared" si="22"/>
        <v>200</v>
      </c>
      <c r="P35" s="69">
        <f t="shared" si="22"/>
        <v>128</v>
      </c>
      <c r="Q35" s="68">
        <f t="shared" si="22"/>
        <v>404</v>
      </c>
      <c r="R35" s="69">
        <f t="shared" si="22"/>
        <v>128</v>
      </c>
      <c r="S35" s="1"/>
      <c r="T35" s="1"/>
      <c r="U35" s="1"/>
      <c r="V35" s="1"/>
      <c r="W35" s="1"/>
      <c r="X35" s="1"/>
    </row>
    <row r="36" spans="1:24" ht="20.25" customHeight="1" x14ac:dyDescent="0.25">
      <c r="A36" s="1"/>
      <c r="B36" s="37" t="s">
        <v>39</v>
      </c>
      <c r="C36" s="71">
        <f t="shared" si="20"/>
        <v>2</v>
      </c>
      <c r="D36" s="72">
        <f>SUM(D37:D38)</f>
        <v>72</v>
      </c>
      <c r="E36" s="73"/>
      <c r="F36" s="74"/>
      <c r="G36" s="73"/>
      <c r="H36" s="74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1"/>
      <c r="T36" s="1"/>
      <c r="U36" s="1"/>
      <c r="V36" s="1"/>
      <c r="W36" s="1"/>
      <c r="X36" s="1"/>
    </row>
    <row r="37" spans="1:24" ht="20.25" customHeight="1" x14ac:dyDescent="0.25">
      <c r="A37" s="1"/>
      <c r="B37" s="75" t="s">
        <v>40</v>
      </c>
      <c r="C37" s="76"/>
      <c r="D37" s="77">
        <f t="shared" ref="D37:D38" si="23">G37+I37+K37+M37+O37+Q37</f>
        <v>24</v>
      </c>
      <c r="E37" s="78">
        <v>16</v>
      </c>
      <c r="F37" s="79">
        <v>8</v>
      </c>
      <c r="G37" s="78">
        <v>24</v>
      </c>
      <c r="H37" s="79">
        <v>16</v>
      </c>
      <c r="I37" s="78">
        <v>0</v>
      </c>
      <c r="J37" s="79">
        <v>0</v>
      </c>
      <c r="K37" s="78">
        <v>0</v>
      </c>
      <c r="L37" s="79">
        <v>0</v>
      </c>
      <c r="M37" s="78">
        <v>0</v>
      </c>
      <c r="N37" s="79">
        <v>0</v>
      </c>
      <c r="O37" s="78">
        <v>0</v>
      </c>
      <c r="P37" s="79">
        <v>0</v>
      </c>
      <c r="Q37" s="78">
        <v>0</v>
      </c>
      <c r="R37" s="79">
        <v>0</v>
      </c>
      <c r="S37" s="1"/>
      <c r="T37" s="1"/>
      <c r="U37" s="1"/>
      <c r="V37" s="1"/>
      <c r="W37" s="1"/>
      <c r="X37" s="1"/>
    </row>
    <row r="38" spans="1:24" ht="20.25" customHeight="1" x14ac:dyDescent="0.25">
      <c r="A38" s="1"/>
      <c r="B38" s="75" t="s">
        <v>41</v>
      </c>
      <c r="C38" s="76"/>
      <c r="D38" s="77">
        <f t="shared" si="23"/>
        <v>48</v>
      </c>
      <c r="E38" s="78">
        <v>32</v>
      </c>
      <c r="F38" s="79">
        <v>16</v>
      </c>
      <c r="G38" s="78">
        <v>48</v>
      </c>
      <c r="H38" s="79">
        <v>32</v>
      </c>
      <c r="I38" s="78">
        <v>0</v>
      </c>
      <c r="J38" s="79">
        <v>0</v>
      </c>
      <c r="K38" s="78">
        <v>0</v>
      </c>
      <c r="L38" s="79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1"/>
      <c r="T38" s="1"/>
      <c r="U38" s="1"/>
      <c r="V38" s="1"/>
      <c r="W38" s="1"/>
      <c r="X38" s="1"/>
    </row>
    <row r="39" spans="1:24" ht="20.25" customHeight="1" x14ac:dyDescent="0.25">
      <c r="A39" s="1"/>
      <c r="B39" s="80" t="s">
        <v>42</v>
      </c>
      <c r="C39" s="71">
        <f>D39/36</f>
        <v>20</v>
      </c>
      <c r="D39" s="72">
        <f>SUM(D40:D48)</f>
        <v>720</v>
      </c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1"/>
      <c r="T39" s="1"/>
      <c r="U39" s="1"/>
      <c r="V39" s="1"/>
      <c r="W39" s="1"/>
      <c r="X39" s="1"/>
    </row>
    <row r="40" spans="1:24" ht="20.25" customHeight="1" x14ac:dyDescent="0.25">
      <c r="A40" s="1"/>
      <c r="B40" s="83" t="s">
        <v>43</v>
      </c>
      <c r="C40" s="84"/>
      <c r="D40" s="77">
        <f t="shared" ref="D40:E40" si="24">G40+I40+K40+M40+O40+Q40</f>
        <v>100</v>
      </c>
      <c r="E40" s="77">
        <f t="shared" si="24"/>
        <v>64</v>
      </c>
      <c r="F40" s="85">
        <f t="shared" ref="F40:F50" si="25">D40-E40</f>
        <v>36</v>
      </c>
      <c r="G40" s="77">
        <v>0</v>
      </c>
      <c r="H40" s="85">
        <v>0</v>
      </c>
      <c r="I40" s="77">
        <v>0</v>
      </c>
      <c r="J40" s="85">
        <v>0</v>
      </c>
      <c r="K40" s="77">
        <v>0</v>
      </c>
      <c r="L40" s="85">
        <v>0</v>
      </c>
      <c r="M40" s="77">
        <v>100</v>
      </c>
      <c r="N40" s="85">
        <v>64</v>
      </c>
      <c r="O40" s="77">
        <v>0</v>
      </c>
      <c r="P40" s="85">
        <v>0</v>
      </c>
      <c r="Q40" s="77">
        <v>0</v>
      </c>
      <c r="R40" s="85">
        <v>0</v>
      </c>
      <c r="S40" s="1"/>
      <c r="T40" s="1"/>
      <c r="U40" s="1"/>
      <c r="V40" s="1"/>
      <c r="W40" s="1"/>
      <c r="X40" s="1"/>
    </row>
    <row r="41" spans="1:24" ht="20.25" customHeight="1" x14ac:dyDescent="0.25">
      <c r="A41" s="1"/>
      <c r="B41" s="86" t="s">
        <v>44</v>
      </c>
      <c r="C41" s="84"/>
      <c r="D41" s="77">
        <f t="shared" ref="D41:E41" si="26">G41+I41+K41+M41+O41+Q41</f>
        <v>96</v>
      </c>
      <c r="E41" s="77">
        <f t="shared" si="26"/>
        <v>64</v>
      </c>
      <c r="F41" s="85">
        <f t="shared" si="25"/>
        <v>32</v>
      </c>
      <c r="G41" s="77">
        <v>0</v>
      </c>
      <c r="H41" s="85">
        <v>0</v>
      </c>
      <c r="I41" s="77">
        <v>96</v>
      </c>
      <c r="J41" s="85">
        <v>64</v>
      </c>
      <c r="K41" s="77">
        <v>0</v>
      </c>
      <c r="L41" s="85">
        <v>0</v>
      </c>
      <c r="M41" s="77">
        <v>0</v>
      </c>
      <c r="N41" s="85">
        <v>0</v>
      </c>
      <c r="O41" s="77">
        <v>0</v>
      </c>
      <c r="P41" s="85">
        <v>0</v>
      </c>
      <c r="Q41" s="77">
        <v>0</v>
      </c>
      <c r="R41" s="85">
        <v>0</v>
      </c>
      <c r="S41" s="1"/>
      <c r="T41" s="1"/>
      <c r="U41" s="1"/>
      <c r="V41" s="1"/>
      <c r="W41" s="1"/>
      <c r="X41" s="1"/>
    </row>
    <row r="42" spans="1:24" ht="20.25" customHeight="1" x14ac:dyDescent="0.25">
      <c r="A42" s="1"/>
      <c r="B42" s="87" t="s">
        <v>45</v>
      </c>
      <c r="C42" s="84"/>
      <c r="D42" s="77">
        <f t="shared" ref="D42:E42" si="27">G42+I42+K42+M42+O42+Q42</f>
        <v>100</v>
      </c>
      <c r="E42" s="77">
        <f t="shared" si="27"/>
        <v>64</v>
      </c>
      <c r="F42" s="85">
        <f t="shared" si="25"/>
        <v>36</v>
      </c>
      <c r="G42" s="77">
        <v>0</v>
      </c>
      <c r="H42" s="85">
        <v>0</v>
      </c>
      <c r="I42" s="77">
        <v>0</v>
      </c>
      <c r="J42" s="85">
        <v>0</v>
      </c>
      <c r="K42" s="77">
        <v>0</v>
      </c>
      <c r="L42" s="85">
        <v>0</v>
      </c>
      <c r="M42" s="77">
        <v>100</v>
      </c>
      <c r="N42" s="85">
        <v>64</v>
      </c>
      <c r="O42" s="77">
        <v>0</v>
      </c>
      <c r="P42" s="85">
        <v>0</v>
      </c>
      <c r="Q42" s="77">
        <v>0</v>
      </c>
      <c r="R42" s="85">
        <v>0</v>
      </c>
      <c r="S42" s="1"/>
      <c r="T42" s="1"/>
      <c r="U42" s="1"/>
      <c r="V42" s="1"/>
      <c r="W42" s="1"/>
      <c r="X42" s="1"/>
    </row>
    <row r="43" spans="1:24" ht="20.25" customHeight="1" x14ac:dyDescent="0.25">
      <c r="A43" s="1"/>
      <c r="B43" s="87" t="s">
        <v>46</v>
      </c>
      <c r="C43" s="84"/>
      <c r="D43" s="77">
        <f t="shared" ref="D43:E43" si="28">G43+I43+K43+M43+O43+Q43</f>
        <v>100</v>
      </c>
      <c r="E43" s="77">
        <f t="shared" si="28"/>
        <v>64</v>
      </c>
      <c r="F43" s="85">
        <f t="shared" si="25"/>
        <v>36</v>
      </c>
      <c r="G43" s="77">
        <v>0</v>
      </c>
      <c r="H43" s="85">
        <v>0</v>
      </c>
      <c r="I43" s="77">
        <v>0</v>
      </c>
      <c r="J43" s="85">
        <v>0</v>
      </c>
      <c r="K43" s="77">
        <v>0</v>
      </c>
      <c r="L43" s="85">
        <v>0</v>
      </c>
      <c r="M43" s="77">
        <v>0</v>
      </c>
      <c r="N43" s="85">
        <v>0</v>
      </c>
      <c r="O43" s="77">
        <v>100</v>
      </c>
      <c r="P43" s="85">
        <v>64</v>
      </c>
      <c r="Q43" s="77">
        <v>0</v>
      </c>
      <c r="R43" s="85">
        <v>0</v>
      </c>
      <c r="S43" s="1"/>
      <c r="T43" s="1"/>
      <c r="U43" s="1"/>
      <c r="V43" s="1"/>
      <c r="W43" s="1"/>
      <c r="X43" s="1"/>
    </row>
    <row r="44" spans="1:24" ht="20.25" customHeight="1" x14ac:dyDescent="0.25">
      <c r="A44" s="1"/>
      <c r="B44" s="87" t="s">
        <v>47</v>
      </c>
      <c r="C44" s="84"/>
      <c r="D44" s="77">
        <f t="shared" ref="D44:E44" si="29">G44+I44+K44+M44+O44+Q44</f>
        <v>100</v>
      </c>
      <c r="E44" s="77">
        <f t="shared" si="29"/>
        <v>64</v>
      </c>
      <c r="F44" s="85">
        <f t="shared" si="25"/>
        <v>36</v>
      </c>
      <c r="G44" s="77">
        <v>0</v>
      </c>
      <c r="H44" s="85">
        <v>0</v>
      </c>
      <c r="I44" s="77">
        <v>0</v>
      </c>
      <c r="J44" s="85">
        <v>0</v>
      </c>
      <c r="K44" s="77">
        <v>0</v>
      </c>
      <c r="L44" s="85">
        <v>0</v>
      </c>
      <c r="M44" s="77">
        <v>0</v>
      </c>
      <c r="N44" s="85">
        <v>0</v>
      </c>
      <c r="O44" s="77">
        <v>100</v>
      </c>
      <c r="P44" s="85">
        <v>64</v>
      </c>
      <c r="Q44" s="77">
        <v>0</v>
      </c>
      <c r="R44" s="85">
        <v>0</v>
      </c>
      <c r="S44" s="1"/>
      <c r="T44" s="1"/>
      <c r="U44" s="1"/>
      <c r="V44" s="1"/>
      <c r="W44" s="1"/>
      <c r="X44" s="1"/>
    </row>
    <row r="45" spans="1:24" ht="20.25" customHeight="1" x14ac:dyDescent="0.25">
      <c r="A45" s="1"/>
      <c r="B45" s="87" t="s">
        <v>48</v>
      </c>
      <c r="C45" s="84"/>
      <c r="D45" s="77">
        <f t="shared" ref="D45:E45" si="30">G45+I45+K45+M45+O45+Q45</f>
        <v>100</v>
      </c>
      <c r="E45" s="77">
        <f t="shared" si="30"/>
        <v>64</v>
      </c>
      <c r="F45" s="85">
        <f t="shared" si="25"/>
        <v>36</v>
      </c>
      <c r="G45" s="77">
        <v>0</v>
      </c>
      <c r="H45" s="85">
        <v>0</v>
      </c>
      <c r="I45" s="77">
        <v>0</v>
      </c>
      <c r="J45" s="85">
        <v>0</v>
      </c>
      <c r="K45" s="77">
        <v>0</v>
      </c>
      <c r="L45" s="85">
        <v>0</v>
      </c>
      <c r="M45" s="77">
        <v>0</v>
      </c>
      <c r="N45" s="85">
        <v>0</v>
      </c>
      <c r="O45" s="77">
        <v>0</v>
      </c>
      <c r="P45" s="85">
        <v>0</v>
      </c>
      <c r="Q45" s="77">
        <v>100</v>
      </c>
      <c r="R45" s="85">
        <v>64</v>
      </c>
      <c r="S45" s="1"/>
      <c r="T45" s="1"/>
      <c r="U45" s="1"/>
      <c r="V45" s="1"/>
      <c r="W45" s="1"/>
      <c r="X45" s="1"/>
    </row>
    <row r="46" spans="1:24" ht="20.25" customHeight="1" x14ac:dyDescent="0.25">
      <c r="A46" s="1"/>
      <c r="B46" s="87" t="s">
        <v>49</v>
      </c>
      <c r="C46" s="84"/>
      <c r="D46" s="77">
        <f t="shared" ref="D46:E46" si="31">G46+I46+K46+M46+O46+Q46</f>
        <v>60</v>
      </c>
      <c r="E46" s="77">
        <f t="shared" si="31"/>
        <v>32</v>
      </c>
      <c r="F46" s="85">
        <f t="shared" si="25"/>
        <v>28</v>
      </c>
      <c r="G46" s="77">
        <v>0</v>
      </c>
      <c r="H46" s="85">
        <v>0</v>
      </c>
      <c r="I46" s="77">
        <v>0</v>
      </c>
      <c r="J46" s="85">
        <v>0</v>
      </c>
      <c r="K46" s="77">
        <v>0</v>
      </c>
      <c r="L46" s="85">
        <v>0</v>
      </c>
      <c r="M46" s="77">
        <v>0</v>
      </c>
      <c r="N46" s="85">
        <v>0</v>
      </c>
      <c r="O46" s="77">
        <v>0</v>
      </c>
      <c r="P46" s="85">
        <v>0</v>
      </c>
      <c r="Q46" s="77">
        <v>60</v>
      </c>
      <c r="R46" s="85">
        <v>32</v>
      </c>
      <c r="S46" s="1"/>
      <c r="T46" s="1"/>
      <c r="U46" s="1"/>
      <c r="V46" s="1"/>
      <c r="W46" s="1"/>
      <c r="X46" s="1"/>
    </row>
    <row r="47" spans="1:24" ht="20.25" customHeight="1" x14ac:dyDescent="0.25">
      <c r="A47" s="1"/>
      <c r="B47" s="88" t="s">
        <v>50</v>
      </c>
      <c r="C47" s="84"/>
      <c r="D47" s="77">
        <f t="shared" ref="D47:E47" si="32">G47+I47+K47+M47+O47+Q47</f>
        <v>32</v>
      </c>
      <c r="E47" s="77">
        <f t="shared" si="32"/>
        <v>16</v>
      </c>
      <c r="F47" s="85">
        <f t="shared" si="25"/>
        <v>16</v>
      </c>
      <c r="G47" s="77">
        <v>0</v>
      </c>
      <c r="H47" s="85">
        <v>0</v>
      </c>
      <c r="I47" s="77">
        <v>0</v>
      </c>
      <c r="J47" s="85">
        <v>0</v>
      </c>
      <c r="K47" s="77">
        <v>0</v>
      </c>
      <c r="L47" s="85">
        <v>0</v>
      </c>
      <c r="M47" s="77">
        <v>0</v>
      </c>
      <c r="N47" s="85">
        <v>0</v>
      </c>
      <c r="O47" s="77">
        <v>0</v>
      </c>
      <c r="P47" s="85">
        <v>0</v>
      </c>
      <c r="Q47" s="77">
        <v>32</v>
      </c>
      <c r="R47" s="85">
        <v>16</v>
      </c>
      <c r="S47" s="1"/>
      <c r="T47" s="1"/>
      <c r="U47" s="1"/>
      <c r="V47" s="1"/>
      <c r="W47" s="1"/>
      <c r="X47" s="1"/>
    </row>
    <row r="48" spans="1:24" ht="20.25" customHeight="1" x14ac:dyDescent="0.25">
      <c r="A48" s="1"/>
      <c r="B48" s="87" t="s">
        <v>51</v>
      </c>
      <c r="C48" s="84"/>
      <c r="D48" s="77">
        <f t="shared" ref="D48:E48" si="33">G48+I48+K48+M48+O48+Q48</f>
        <v>32</v>
      </c>
      <c r="E48" s="77">
        <f t="shared" si="33"/>
        <v>16</v>
      </c>
      <c r="F48" s="85">
        <f t="shared" si="25"/>
        <v>16</v>
      </c>
      <c r="G48" s="77">
        <v>0</v>
      </c>
      <c r="H48" s="85">
        <v>0</v>
      </c>
      <c r="I48" s="77">
        <v>0</v>
      </c>
      <c r="J48" s="85">
        <v>0</v>
      </c>
      <c r="K48" s="77">
        <v>0</v>
      </c>
      <c r="L48" s="85">
        <v>0</v>
      </c>
      <c r="M48" s="77">
        <v>0</v>
      </c>
      <c r="N48" s="85">
        <v>0</v>
      </c>
      <c r="O48" s="77">
        <v>0</v>
      </c>
      <c r="P48" s="85">
        <v>0</v>
      </c>
      <c r="Q48" s="77">
        <v>32</v>
      </c>
      <c r="R48" s="85">
        <v>16</v>
      </c>
      <c r="S48" s="1"/>
      <c r="T48" s="1"/>
      <c r="U48" s="1"/>
      <c r="V48" s="1"/>
      <c r="W48" s="1"/>
      <c r="X48" s="1"/>
    </row>
    <row r="49" spans="1:24" ht="20.25" customHeight="1" x14ac:dyDescent="0.25">
      <c r="A49" s="1"/>
      <c r="B49" s="89" t="s">
        <v>52</v>
      </c>
      <c r="C49" s="71">
        <f t="shared" ref="C49:C50" si="34">D49/36</f>
        <v>3</v>
      </c>
      <c r="D49" s="90">
        <f t="shared" ref="D49:E49" si="35">G49+I49+K49+M49+O49+Q49</f>
        <v>108</v>
      </c>
      <c r="E49" s="90">
        <f t="shared" si="35"/>
        <v>0</v>
      </c>
      <c r="F49" s="91">
        <f t="shared" si="25"/>
        <v>108</v>
      </c>
      <c r="G49" s="92">
        <v>0</v>
      </c>
      <c r="H49" s="93">
        <v>0</v>
      </c>
      <c r="I49" s="92">
        <v>0</v>
      </c>
      <c r="J49" s="93">
        <v>0</v>
      </c>
      <c r="K49" s="92">
        <v>0</v>
      </c>
      <c r="L49" s="93">
        <v>0</v>
      </c>
      <c r="M49" s="92">
        <v>0</v>
      </c>
      <c r="N49" s="93">
        <v>0</v>
      </c>
      <c r="O49" s="92">
        <v>0</v>
      </c>
      <c r="P49" s="93">
        <v>0</v>
      </c>
      <c r="Q49" s="92">
        <v>108</v>
      </c>
      <c r="R49" s="93">
        <v>0</v>
      </c>
      <c r="S49" s="94"/>
      <c r="T49" s="94"/>
      <c r="U49" s="94"/>
      <c r="V49" s="94"/>
      <c r="W49" s="94"/>
      <c r="X49" s="94"/>
    </row>
    <row r="50" spans="1:24" ht="21" customHeight="1" x14ac:dyDescent="0.25">
      <c r="A50" s="1"/>
      <c r="B50" s="95" t="s">
        <v>53</v>
      </c>
      <c r="C50" s="71">
        <f t="shared" si="34"/>
        <v>2</v>
      </c>
      <c r="D50" s="96">
        <f t="shared" ref="D50:E50" si="36">G50+I50+K50+M50+O50+Q50</f>
        <v>72</v>
      </c>
      <c r="E50" s="96">
        <f t="shared" si="36"/>
        <v>0</v>
      </c>
      <c r="F50" s="97">
        <f t="shared" si="25"/>
        <v>72</v>
      </c>
      <c r="G50" s="98">
        <v>0</v>
      </c>
      <c r="H50" s="99">
        <v>0</v>
      </c>
      <c r="I50" s="98">
        <v>0</v>
      </c>
      <c r="J50" s="99">
        <v>0</v>
      </c>
      <c r="K50" s="98">
        <v>0</v>
      </c>
      <c r="L50" s="99">
        <v>0</v>
      </c>
      <c r="M50" s="98">
        <v>0</v>
      </c>
      <c r="N50" s="99">
        <v>0</v>
      </c>
      <c r="O50" s="98">
        <v>0</v>
      </c>
      <c r="P50" s="99">
        <v>0</v>
      </c>
      <c r="Q50" s="98">
        <v>72</v>
      </c>
      <c r="R50" s="99">
        <v>0</v>
      </c>
      <c r="S50" s="94"/>
      <c r="T50" s="94"/>
      <c r="U50" s="94"/>
      <c r="V50" s="94"/>
      <c r="W50" s="94"/>
      <c r="X50" s="94"/>
    </row>
    <row r="51" spans="1:24" ht="21" customHeight="1" x14ac:dyDescent="0.3">
      <c r="A51" s="1"/>
      <c r="B51" s="100" t="s">
        <v>54</v>
      </c>
      <c r="C51" s="101">
        <f t="shared" ref="C51:R51" si="37">C10+C35</f>
        <v>62</v>
      </c>
      <c r="D51" s="101">
        <f t="shared" si="37"/>
        <v>2232</v>
      </c>
      <c r="E51" s="101">
        <f t="shared" si="37"/>
        <v>1296</v>
      </c>
      <c r="F51" s="101">
        <f t="shared" si="37"/>
        <v>936</v>
      </c>
      <c r="G51" s="102">
        <f t="shared" si="37"/>
        <v>346</v>
      </c>
      <c r="H51" s="102">
        <f t="shared" si="37"/>
        <v>240</v>
      </c>
      <c r="I51" s="102">
        <f t="shared" si="37"/>
        <v>343</v>
      </c>
      <c r="J51" s="102">
        <f t="shared" si="37"/>
        <v>224</v>
      </c>
      <c r="K51" s="102">
        <f t="shared" si="37"/>
        <v>337</v>
      </c>
      <c r="L51" s="102">
        <f t="shared" si="37"/>
        <v>224</v>
      </c>
      <c r="M51" s="102">
        <f t="shared" si="37"/>
        <v>341</v>
      </c>
      <c r="N51" s="102">
        <f t="shared" si="37"/>
        <v>224</v>
      </c>
      <c r="O51" s="102">
        <f t="shared" si="37"/>
        <v>368</v>
      </c>
      <c r="P51" s="102">
        <f t="shared" si="37"/>
        <v>192</v>
      </c>
      <c r="Q51" s="102">
        <f t="shared" si="37"/>
        <v>497</v>
      </c>
      <c r="R51" s="102">
        <f t="shared" si="37"/>
        <v>192</v>
      </c>
      <c r="S51" s="1"/>
      <c r="T51" s="1"/>
      <c r="U51" s="1"/>
      <c r="V51" s="1"/>
      <c r="W51" s="1"/>
      <c r="X51" s="1"/>
    </row>
    <row r="52" spans="1:24" ht="60.75" customHeight="1" x14ac:dyDescent="0.3">
      <c r="A52" s="1"/>
      <c r="B52" s="103" t="s">
        <v>55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0.25" customHeight="1" x14ac:dyDescent="0.3">
      <c r="A54" s="1"/>
      <c r="B54" s="10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0.25" customHeight="1" x14ac:dyDescent="0.3">
      <c r="A55" s="1"/>
      <c r="B55" s="10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0.25" customHeight="1" x14ac:dyDescent="0.3">
      <c r="A56" s="1"/>
      <c r="B56" s="10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0.25" customHeight="1" x14ac:dyDescent="0.3">
      <c r="A57" s="1"/>
      <c r="B57" s="10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0.25" customHeight="1" x14ac:dyDescent="0.3">
      <c r="A58" s="1"/>
      <c r="B58" s="10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 x14ac:dyDescent="0.25">
      <c r="A59" s="1"/>
      <c r="B59" s="2"/>
      <c r="C59" s="1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" customHeight="1" x14ac:dyDescent="0.25">
      <c r="A60" s="1"/>
      <c r="B60" s="2"/>
      <c r="C60" s="1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" customHeight="1" x14ac:dyDescent="0.25">
      <c r="A61" s="1"/>
      <c r="B61" s="2"/>
      <c r="C61" s="1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" customHeight="1" x14ac:dyDescent="0.25">
      <c r="A62" s="1"/>
      <c r="B62" s="2"/>
      <c r="C62" s="1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" customHeight="1" x14ac:dyDescent="0.25">
      <c r="A63" s="1"/>
      <c r="B63" s="2"/>
      <c r="C63" s="1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 customHeight="1" x14ac:dyDescent="0.25">
      <c r="A64" s="1"/>
      <c r="B64" s="2"/>
      <c r="C64" s="1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" customHeight="1" x14ac:dyDescent="0.25">
      <c r="A65" s="1"/>
      <c r="B65" s="2"/>
      <c r="C65" s="1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" customHeight="1" x14ac:dyDescent="0.25">
      <c r="A66" s="1"/>
      <c r="B66" s="2"/>
      <c r="C66" s="1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" customHeight="1" x14ac:dyDescent="0.25">
      <c r="A67" s="1"/>
      <c r="B67" s="2"/>
      <c r="C67" s="1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" customHeight="1" x14ac:dyDescent="0.25">
      <c r="A68" s="1"/>
      <c r="B68" s="2"/>
      <c r="C68" s="1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customHeight="1" x14ac:dyDescent="0.25">
      <c r="A69" s="1"/>
      <c r="B69" s="2"/>
      <c r="C69" s="1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" customHeight="1" x14ac:dyDescent="0.25">
      <c r="A70" s="1"/>
      <c r="B70" s="2"/>
      <c r="C70" s="1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" customHeight="1" x14ac:dyDescent="0.25">
      <c r="A71" s="1"/>
      <c r="B71" s="2"/>
      <c r="C71" s="1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 customHeight="1" x14ac:dyDescent="0.25">
      <c r="A72" s="3"/>
      <c r="B72" s="2"/>
      <c r="C72" s="1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3"/>
      <c r="R72" s="3"/>
      <c r="S72" s="3"/>
      <c r="T72" s="3"/>
      <c r="U72" s="3"/>
      <c r="V72" s="3"/>
      <c r="W72" s="3"/>
      <c r="X72" s="3"/>
    </row>
    <row r="73" spans="1:24" ht="18" customHeight="1" x14ac:dyDescent="0.25">
      <c r="A73" s="3"/>
      <c r="B73" s="2"/>
      <c r="C73" s="1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3"/>
      <c r="R73" s="3"/>
      <c r="S73" s="3"/>
      <c r="T73" s="3"/>
      <c r="U73" s="3"/>
      <c r="V73" s="3"/>
      <c r="W73" s="3"/>
      <c r="X73" s="3"/>
    </row>
    <row r="74" spans="1:24" ht="18" customHeight="1" x14ac:dyDescent="0.25">
      <c r="A74" s="3"/>
      <c r="B74" s="2"/>
      <c r="C74" s="1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3"/>
      <c r="S74" s="3"/>
      <c r="T74" s="3"/>
      <c r="U74" s="3"/>
      <c r="V74" s="3"/>
      <c r="W74" s="3"/>
      <c r="X74" s="3"/>
    </row>
    <row r="75" spans="1:24" ht="18" customHeight="1" x14ac:dyDescent="0.25">
      <c r="A75" s="3"/>
      <c r="B75" s="2"/>
      <c r="C75" s="1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3"/>
      <c r="S75" s="3"/>
      <c r="T75" s="3"/>
      <c r="U75" s="3"/>
      <c r="V75" s="3"/>
      <c r="W75" s="3"/>
      <c r="X75" s="3"/>
    </row>
    <row r="76" spans="1:24" ht="18" customHeight="1" x14ac:dyDescent="0.25">
      <c r="A76" s="3"/>
      <c r="B76" s="2"/>
      <c r="C76" s="1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3"/>
      <c r="V76" s="3"/>
      <c r="W76" s="3"/>
      <c r="X76" s="3"/>
    </row>
    <row r="77" spans="1:24" ht="18" customHeight="1" x14ac:dyDescent="0.25">
      <c r="A77" s="3"/>
      <c r="B77" s="2"/>
      <c r="C77" s="1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3"/>
      <c r="S77" s="3"/>
      <c r="T77" s="3"/>
      <c r="U77" s="3"/>
      <c r="V77" s="3"/>
      <c r="W77" s="3"/>
      <c r="X77" s="3"/>
    </row>
    <row r="78" spans="1:24" ht="18" customHeight="1" x14ac:dyDescent="0.25">
      <c r="A78" s="3"/>
      <c r="B78" s="2"/>
      <c r="C78" s="1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3"/>
      <c r="S78" s="3"/>
      <c r="T78" s="3"/>
      <c r="U78" s="3"/>
      <c r="V78" s="3"/>
      <c r="W78" s="3"/>
      <c r="X78" s="3"/>
    </row>
    <row r="79" spans="1:24" ht="18" customHeight="1" x14ac:dyDescent="0.25">
      <c r="A79" s="3"/>
      <c r="B79" s="2"/>
      <c r="C79" s="3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3"/>
      <c r="V79" s="3"/>
      <c r="W79" s="3"/>
      <c r="X79" s="3"/>
    </row>
    <row r="80" spans="1:24" ht="18" customHeight="1" x14ac:dyDescent="0.25">
      <c r="A80" s="3"/>
      <c r="B80" s="2"/>
      <c r="C80" s="3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3"/>
      <c r="V80" s="3"/>
      <c r="W80" s="3"/>
      <c r="X80" s="3"/>
    </row>
    <row r="81" spans="1:24" ht="18" customHeight="1" x14ac:dyDescent="0.25">
      <c r="A81" s="3"/>
      <c r="B81" s="2"/>
      <c r="C81" s="3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3"/>
      <c r="V81" s="3"/>
      <c r="W81" s="3"/>
      <c r="X81" s="3"/>
    </row>
    <row r="82" spans="1:24" ht="18" customHeight="1" x14ac:dyDescent="0.25">
      <c r="A82" s="3"/>
      <c r="B82" s="2"/>
      <c r="C82" s="3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3"/>
      <c r="V82" s="3"/>
      <c r="W82" s="3"/>
      <c r="X82" s="3"/>
    </row>
    <row r="83" spans="1:24" ht="18" customHeight="1" x14ac:dyDescent="0.25">
      <c r="A83" s="3"/>
      <c r="B83" s="2"/>
      <c r="C83" s="3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3"/>
      <c r="V83" s="3"/>
      <c r="W83" s="3"/>
      <c r="X83" s="3"/>
    </row>
    <row r="84" spans="1:24" ht="18" customHeight="1" x14ac:dyDescent="0.25">
      <c r="A84" s="3"/>
      <c r="B84" s="2"/>
      <c r="C84" s="3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3"/>
      <c r="V84" s="3"/>
      <c r="W84" s="3"/>
      <c r="X84" s="3"/>
    </row>
    <row r="85" spans="1:24" ht="18" customHeight="1" x14ac:dyDescent="0.25">
      <c r="A85" s="3"/>
      <c r="B85" s="2"/>
      <c r="C85" s="3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3"/>
      <c r="V85" s="3"/>
      <c r="W85" s="3"/>
      <c r="X85" s="3"/>
    </row>
    <row r="86" spans="1:24" ht="18" customHeight="1" x14ac:dyDescent="0.25">
      <c r="A86" s="3"/>
      <c r="B86" s="2"/>
      <c r="C86" s="3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3"/>
      <c r="V86" s="3"/>
      <c r="W86" s="3"/>
      <c r="X86" s="3"/>
    </row>
    <row r="87" spans="1:24" ht="18" customHeight="1" x14ac:dyDescent="0.25">
      <c r="A87" s="3"/>
      <c r="B87" s="2"/>
      <c r="C87" s="3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3"/>
      <c r="V87" s="3"/>
      <c r="W87" s="3"/>
      <c r="X87" s="3"/>
    </row>
    <row r="88" spans="1:24" ht="18" customHeight="1" x14ac:dyDescent="0.25">
      <c r="A88" s="3"/>
      <c r="B88" s="2"/>
      <c r="C88" s="3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3"/>
      <c r="V88" s="3"/>
      <c r="W88" s="3"/>
      <c r="X88" s="3"/>
    </row>
    <row r="89" spans="1:24" ht="18" customHeight="1" x14ac:dyDescent="0.25">
      <c r="A89" s="3"/>
      <c r="B89" s="2"/>
      <c r="C89" s="3"/>
      <c r="D89" s="3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3"/>
      <c r="V89" s="3"/>
      <c r="W89" s="3"/>
      <c r="X89" s="3"/>
    </row>
    <row r="90" spans="1:24" ht="18" customHeight="1" x14ac:dyDescent="0.25">
      <c r="A90" s="3"/>
      <c r="B90" s="2"/>
      <c r="C90" s="3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3"/>
      <c r="V90" s="3"/>
      <c r="W90" s="3"/>
      <c r="X90" s="3"/>
    </row>
    <row r="91" spans="1:24" ht="18" customHeight="1" x14ac:dyDescent="0.25">
      <c r="A91" s="3"/>
      <c r="B91" s="2"/>
      <c r="C91" s="3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3"/>
      <c r="V91" s="3"/>
      <c r="W91" s="3"/>
      <c r="X91" s="3"/>
    </row>
    <row r="92" spans="1:24" ht="18" customHeight="1" x14ac:dyDescent="0.25">
      <c r="A92" s="3"/>
      <c r="B92" s="2"/>
      <c r="C92" s="3"/>
      <c r="D92" s="3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3"/>
      <c r="V92" s="3"/>
      <c r="W92" s="3"/>
      <c r="X92" s="3"/>
    </row>
    <row r="93" spans="1:24" ht="18" customHeight="1" x14ac:dyDescent="0.25">
      <c r="A93" s="3"/>
      <c r="B93" s="2"/>
      <c r="C93" s="3"/>
      <c r="D93" s="3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3"/>
      <c r="V93" s="3"/>
      <c r="W93" s="3"/>
      <c r="X93" s="3"/>
    </row>
    <row r="94" spans="1:24" ht="18" customHeight="1" x14ac:dyDescent="0.25">
      <c r="A94" s="3"/>
      <c r="B94" s="2"/>
      <c r="C94" s="3"/>
      <c r="D94" s="3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3"/>
      <c r="V94" s="3"/>
      <c r="W94" s="3"/>
      <c r="X94" s="3"/>
    </row>
    <row r="95" spans="1:24" ht="18" customHeight="1" x14ac:dyDescent="0.25">
      <c r="A95" s="3"/>
      <c r="B95" s="2"/>
      <c r="C95" s="3"/>
      <c r="D95" s="3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3"/>
      <c r="V95" s="3"/>
      <c r="W95" s="3"/>
      <c r="X95" s="3"/>
    </row>
    <row r="96" spans="1:24" ht="18" customHeight="1" x14ac:dyDescent="0.25">
      <c r="A96" s="3"/>
      <c r="B96" s="2"/>
      <c r="C96" s="3"/>
      <c r="D96" s="3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3"/>
      <c r="V96" s="3"/>
      <c r="W96" s="3"/>
      <c r="X96" s="3"/>
    </row>
    <row r="97" spans="1:24" ht="18" customHeight="1" x14ac:dyDescent="0.25">
      <c r="A97" s="3"/>
      <c r="B97" s="2"/>
      <c r="C97" s="3"/>
      <c r="D97" s="3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3"/>
      <c r="V97" s="3"/>
      <c r="W97" s="3"/>
      <c r="X97" s="3"/>
    </row>
    <row r="98" spans="1:24" ht="18" customHeight="1" x14ac:dyDescent="0.25">
      <c r="A98" s="3"/>
      <c r="B98" s="2"/>
      <c r="C98" s="3"/>
      <c r="D98" s="3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3"/>
      <c r="V98" s="3"/>
      <c r="W98" s="3"/>
      <c r="X98" s="3"/>
    </row>
    <row r="99" spans="1:24" ht="18" customHeight="1" x14ac:dyDescent="0.25">
      <c r="A99" s="3"/>
      <c r="B99" s="2"/>
      <c r="C99" s="3"/>
      <c r="D99" s="3"/>
      <c r="E99" s="3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3"/>
      <c r="V99" s="3"/>
      <c r="W99" s="3"/>
      <c r="X99" s="3"/>
    </row>
    <row r="100" spans="1:24" ht="18" customHeight="1" x14ac:dyDescent="0.25">
      <c r="A100" s="3"/>
      <c r="B100" s="2"/>
      <c r="C100" s="3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3"/>
      <c r="V100" s="3"/>
      <c r="W100" s="3"/>
      <c r="X100" s="3"/>
    </row>
  </sheetData>
  <mergeCells count="12">
    <mergeCell ref="M8:N8"/>
    <mergeCell ref="O8:P8"/>
    <mergeCell ref="B2:R2"/>
    <mergeCell ref="Q8:R8"/>
    <mergeCell ref="C8:C9"/>
    <mergeCell ref="D8:D9"/>
    <mergeCell ref="B8:B9"/>
    <mergeCell ref="E8:E9"/>
    <mergeCell ref="F8:F9"/>
    <mergeCell ref="K8:L8"/>
    <mergeCell ref="G8:H8"/>
    <mergeCell ref="I8:J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6сем_16 недель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прот. Максим Козлов</cp:lastModifiedBy>
  <cp:lastPrinted>2019-12-02T09:16:06Z</cp:lastPrinted>
  <dcterms:created xsi:type="dcterms:W3CDTF">1996-10-08T23:32:33Z</dcterms:created>
  <dcterms:modified xsi:type="dcterms:W3CDTF">2021-04-05T11:29:31Z</dcterms:modified>
</cp:coreProperties>
</file>